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aswinkel\OneDrive - Lentiz onderwijsgroep\My Documents\HR\Budgetten\"/>
    </mc:Choice>
  </mc:AlternateContent>
  <xr:revisionPtr revIDLastSave="10" documentId="8_{51E467D3-4EFB-4D5B-AD14-DE0D9A9EFEDF}" xr6:coauthVersionLast="34" xr6:coauthVersionMax="34" xr10:uidLastSave="{A3C15DE3-6DC4-462A-A5A2-6E1396A91E13}"/>
  <bookViews>
    <workbookView xWindow="0" yWindow="0" windowWidth="23040" windowHeight="9084" xr2:uid="{E4293792-9109-4A5A-B199-084C59D58B42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6" i="1" l="1"/>
  <c r="K45" i="1"/>
  <c r="L43" i="1"/>
  <c r="K42" i="1"/>
  <c r="L40" i="1"/>
  <c r="K11" i="1"/>
  <c r="K39" i="1"/>
  <c r="L37" i="1"/>
  <c r="K36" i="1"/>
  <c r="L34" i="1"/>
  <c r="K33" i="1"/>
  <c r="K28" i="1"/>
  <c r="L31" i="1"/>
  <c r="K29" i="1"/>
  <c r="L30" i="1"/>
  <c r="K22" i="1"/>
  <c r="P17" i="1"/>
  <c r="K19" i="1" s="1"/>
  <c r="K17" i="1"/>
  <c r="P9" i="1"/>
  <c r="K10" i="1"/>
  <c r="K9" i="1"/>
  <c r="J9" i="1"/>
  <c r="L5" i="1"/>
  <c r="K12" i="1" s="1"/>
  <c r="P22" i="1" s="1"/>
  <c r="K24" i="1" s="1"/>
  <c r="J4" i="1"/>
  <c r="K4" i="1"/>
  <c r="K5" i="1"/>
  <c r="J5" i="1"/>
  <c r="K14" i="1" l="1"/>
</calcChain>
</file>

<file path=xl/sharedStrings.xml><?xml version="1.0" encoding="utf-8"?>
<sst xmlns="http://schemas.openxmlformats.org/spreadsheetml/2006/main" count="67" uniqueCount="51">
  <si>
    <t>Met betrekking tot de maand juli 2020  zijn de volgende gegevens beschikbaar:</t>
  </si>
  <si>
    <t xml:space="preserve">Normale omzet per jaar </t>
  </si>
  <si>
    <t xml:space="preserve">Normaal te verstrekken rabat per jaar </t>
  </si>
  <si>
    <t>Standaardtoeslag directe verkoopkosten (in % van de omzet)</t>
  </si>
  <si>
    <t>Standaardtoeslag indirecte verkoopkosten (in % van de omzet)</t>
  </si>
  <si>
    <t xml:space="preserve">Werkelijke bruto-omzet (exclusief 19% OB) </t>
  </si>
  <si>
    <t>Fabricage kostprijs verkopen</t>
  </si>
  <si>
    <t xml:space="preserve">Werkelijke directe verkoopkosten </t>
  </si>
  <si>
    <t xml:space="preserve">Werkelijk verstrekt rabat </t>
  </si>
  <si>
    <t>Gegeven:</t>
  </si>
  <si>
    <t>Bereken:</t>
  </si>
  <si>
    <t>a. Het gemiddelde rabatpercentage:</t>
  </si>
  <si>
    <t>Gemiddele rabatpercentage</t>
  </si>
  <si>
    <t>b. Bereken intracomptabel:</t>
  </si>
  <si>
    <t>Het standaardverkoopresultaat</t>
  </si>
  <si>
    <t>Het resultaat op directe verkoopkosten</t>
  </si>
  <si>
    <t>Het rabatresultaat</t>
  </si>
  <si>
    <t>Toeslag directe verkoopkosten</t>
  </si>
  <si>
    <t>Toeslag indirecte verkoopkosten</t>
  </si>
  <si>
    <t>Toeslag rabatten</t>
  </si>
  <si>
    <t>Opbrengst verkopen</t>
  </si>
  <si>
    <t>Standaardverkoopresultaat</t>
  </si>
  <si>
    <t>Werkelijke directe verkoopkosten</t>
  </si>
  <si>
    <t>Standaard directe verkoopkosten</t>
  </si>
  <si>
    <t>Resultaat op directe verkoopkosten</t>
  </si>
  <si>
    <t>Werkelijke rabatten</t>
  </si>
  <si>
    <t>Standaard rabatten</t>
  </si>
  <si>
    <t>Rabatresultaat</t>
  </si>
  <si>
    <t>De omzet</t>
  </si>
  <si>
    <t>De kostprijs van de omzet</t>
  </si>
  <si>
    <t>De toeslag directe verkoopkosten</t>
  </si>
  <si>
    <t>De toeslag indirecte verkoopkosten</t>
  </si>
  <si>
    <t>De toeslag rabatten</t>
  </si>
  <si>
    <t>Overboeking directe verkoopkosten</t>
  </si>
  <si>
    <t>c. Journaliseer de verandering van de omzet, de kostprijs van de omzet, toeslag directe en indirecte verkoopkosten, toeslag rabatten en overboeking directe verkoopkosten</t>
  </si>
  <si>
    <t>Debiteuren</t>
  </si>
  <si>
    <t>aan</t>
  </si>
  <si>
    <t>Te betalen OB</t>
  </si>
  <si>
    <t>Kostprijs verkopen</t>
  </si>
  <si>
    <t>Voorraad gereed product</t>
  </si>
  <si>
    <t>Dekking afdeling verkoop</t>
  </si>
  <si>
    <t>overboekingsregister</t>
  </si>
  <si>
    <t>D</t>
  </si>
  <si>
    <t>C</t>
  </si>
  <si>
    <t>Omzetbelasting</t>
  </si>
  <si>
    <t>2. Meerkeuzevragen</t>
  </si>
  <si>
    <t>a</t>
  </si>
  <si>
    <t>Onjuist</t>
  </si>
  <si>
    <t>B</t>
  </si>
  <si>
    <t>Juist</t>
  </si>
  <si>
    <t xml:space="preserve">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</si>
</sst>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"/>
  </numFmts>
  <fonts count="3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6" fontId="0" fillId="0" borderId="0" xfId="0" applyNumberFormat="1"/>
    <xf numFmtId="44" fontId="0" fillId="0" borderId="0" xfId="1" applyFont="1"/>
    <xf numFmtId="9" fontId="0" fillId="0" borderId="0" xfId="2" applyFont="1"/>
    <xf numFmtId="0" fontId="2" fillId="0" borderId="0" xfId="0" applyFont="1"/>
    <xf numFmtId="4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44" fontId="0" fillId="0" borderId="0" xfId="0" applyNumberFormat="1" applyAlignment="1">
      <alignment horizontal="left" indent="7"/>
    </xf>
    <xf numFmtId="164" fontId="0" fillId="0" borderId="0" xfId="0" applyNumberFormat="1" applyAlignment="1">
      <alignment horizontal="left" indent="1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47FE-FE09-4651-B25B-85E2AB6E04E2}">
  <dimension ref="A1:P51"/>
  <sheetViews>
    <sheetView tabSelected="1" workbookViewId="0">
      <selection activeCell="H9" sqref="H9"/>
    </sheetView>
  </sheetViews>
  <sheetFormatPr defaultRowHeight="13.8" x14ac:dyDescent="0.3"/>
  <cols>
    <col min="5" max="5" width="12.21875" bestFit="1" customWidth="1"/>
    <col min="10" max="10" width="31.88671875" bestFit="1" customWidth="1"/>
    <col min="11" max="11" width="22.44140625" bestFit="1" customWidth="1"/>
    <col min="12" max="12" width="12.21875" bestFit="1" customWidth="1"/>
    <col min="15" max="15" width="17.6640625" customWidth="1"/>
    <col min="16" max="16" width="12.21875" bestFit="1" customWidth="1"/>
  </cols>
  <sheetData>
    <row r="1" spans="1:16" x14ac:dyDescent="0.3">
      <c r="A1" s="4" t="s">
        <v>9</v>
      </c>
      <c r="J1" s="4" t="s">
        <v>10</v>
      </c>
    </row>
    <row r="3" spans="1:16" x14ac:dyDescent="0.3">
      <c r="A3" t="s">
        <v>1</v>
      </c>
      <c r="E3" s="1">
        <v>5400000</v>
      </c>
      <c r="I3" s="4" t="s">
        <v>50</v>
      </c>
      <c r="J3" s="4" t="s">
        <v>11</v>
      </c>
    </row>
    <row r="4" spans="1:16" x14ac:dyDescent="0.3">
      <c r="A4" t="s">
        <v>2</v>
      </c>
      <c r="E4" s="6">
        <v>540000</v>
      </c>
      <c r="J4" t="str">
        <f>A4</f>
        <v xml:space="preserve">Normaal te verstrekken rabat per jaar </v>
      </c>
      <c r="K4" t="str">
        <f>A3</f>
        <v xml:space="preserve">Normale omzet per jaar </v>
      </c>
      <c r="L4" t="s">
        <v>12</v>
      </c>
    </row>
    <row r="5" spans="1:16" x14ac:dyDescent="0.3">
      <c r="A5" t="s">
        <v>3</v>
      </c>
      <c r="G5" s="3">
        <v>0.03</v>
      </c>
      <c r="H5" s="3"/>
      <c r="J5" s="7">
        <f>E4</f>
        <v>540000</v>
      </c>
      <c r="K5" s="1">
        <f>E3</f>
        <v>5400000</v>
      </c>
      <c r="L5" s="3">
        <f>J5/K5</f>
        <v>0.1</v>
      </c>
    </row>
    <row r="6" spans="1:16" x14ac:dyDescent="0.3">
      <c r="A6" t="s">
        <v>4</v>
      </c>
      <c r="G6" s="3">
        <v>0.05</v>
      </c>
      <c r="H6" s="3"/>
    </row>
    <row r="7" spans="1:16" x14ac:dyDescent="0.3">
      <c r="A7" t="s">
        <v>0</v>
      </c>
      <c r="J7" s="4" t="s">
        <v>13</v>
      </c>
    </row>
    <row r="8" spans="1:16" x14ac:dyDescent="0.3">
      <c r="A8" t="s">
        <v>5</v>
      </c>
      <c r="E8" s="2">
        <v>500000</v>
      </c>
      <c r="J8" s="4" t="s">
        <v>14</v>
      </c>
    </row>
    <row r="9" spans="1:16" x14ac:dyDescent="0.3">
      <c r="A9" t="s">
        <v>6</v>
      </c>
      <c r="E9" s="2">
        <v>320000</v>
      </c>
      <c r="I9">
        <v>800</v>
      </c>
      <c r="J9" t="str">
        <f>A9</f>
        <v>Fabricage kostprijs verkopen</v>
      </c>
      <c r="K9" s="9">
        <f>E9</f>
        <v>320000</v>
      </c>
      <c r="M9">
        <v>840</v>
      </c>
      <c r="N9" t="s">
        <v>20</v>
      </c>
      <c r="P9" s="5">
        <f>E8</f>
        <v>500000</v>
      </c>
    </row>
    <row r="10" spans="1:16" x14ac:dyDescent="0.3">
      <c r="A10" t="s">
        <v>7</v>
      </c>
      <c r="E10" s="2">
        <v>10450</v>
      </c>
      <c r="I10">
        <v>810</v>
      </c>
      <c r="J10" t="s">
        <v>17</v>
      </c>
      <c r="K10" s="1">
        <f>E8*G5</f>
        <v>15000</v>
      </c>
    </row>
    <row r="11" spans="1:16" x14ac:dyDescent="0.3">
      <c r="A11" t="s">
        <v>8</v>
      </c>
      <c r="E11" s="2">
        <v>62800</v>
      </c>
      <c r="I11">
        <v>820</v>
      </c>
      <c r="J11" t="s">
        <v>18</v>
      </c>
      <c r="K11" s="8">
        <f>E8*G6</f>
        <v>25000</v>
      </c>
    </row>
    <row r="12" spans="1:16" x14ac:dyDescent="0.3">
      <c r="A12" t="s">
        <v>44</v>
      </c>
      <c r="E12" s="3">
        <v>0.19</v>
      </c>
      <c r="I12">
        <v>830</v>
      </c>
      <c r="J12" t="s">
        <v>19</v>
      </c>
      <c r="K12" s="10">
        <f>L5*E8</f>
        <v>50000</v>
      </c>
    </row>
    <row r="14" spans="1:16" x14ac:dyDescent="0.3">
      <c r="J14" t="s">
        <v>21</v>
      </c>
      <c r="K14" s="5">
        <f>P9-K9-K10-K11-K12</f>
        <v>90000</v>
      </c>
    </row>
    <row r="16" spans="1:16" x14ac:dyDescent="0.3">
      <c r="J16" s="4" t="s">
        <v>15</v>
      </c>
    </row>
    <row r="17" spans="8:16" x14ac:dyDescent="0.3">
      <c r="I17">
        <v>850</v>
      </c>
      <c r="J17" t="s">
        <v>22</v>
      </c>
      <c r="K17" s="5">
        <f>E10</f>
        <v>10450</v>
      </c>
      <c r="M17">
        <v>855</v>
      </c>
      <c r="N17" t="s">
        <v>23</v>
      </c>
      <c r="P17" s="1">
        <f>K10</f>
        <v>15000</v>
      </c>
    </row>
    <row r="19" spans="8:16" x14ac:dyDescent="0.3">
      <c r="J19" t="s">
        <v>24</v>
      </c>
      <c r="K19" s="5">
        <f>P17-K17</f>
        <v>4550</v>
      </c>
    </row>
    <row r="21" spans="8:16" x14ac:dyDescent="0.3">
      <c r="J21" s="4" t="s">
        <v>16</v>
      </c>
    </row>
    <row r="22" spans="8:16" x14ac:dyDescent="0.3">
      <c r="I22">
        <v>850</v>
      </c>
      <c r="J22" t="s">
        <v>25</v>
      </c>
      <c r="K22" s="5">
        <f>E11</f>
        <v>62800</v>
      </c>
      <c r="M22">
        <v>865</v>
      </c>
      <c r="N22" t="s">
        <v>26</v>
      </c>
      <c r="P22" s="7">
        <f>K12</f>
        <v>50000</v>
      </c>
    </row>
    <row r="24" spans="8:16" x14ac:dyDescent="0.3">
      <c r="J24" t="s">
        <v>27</v>
      </c>
      <c r="K24" s="5">
        <f>P22-K22</f>
        <v>-12800</v>
      </c>
    </row>
    <row r="26" spans="8:16" x14ac:dyDescent="0.3">
      <c r="J26" s="4" t="s">
        <v>34</v>
      </c>
    </row>
    <row r="27" spans="8:16" x14ac:dyDescent="0.3">
      <c r="J27" s="4" t="s">
        <v>28</v>
      </c>
      <c r="K27" t="s">
        <v>42</v>
      </c>
      <c r="L27" t="s">
        <v>43</v>
      </c>
    </row>
    <row r="28" spans="8:16" x14ac:dyDescent="0.3">
      <c r="I28">
        <v>130</v>
      </c>
      <c r="J28" t="s">
        <v>35</v>
      </c>
      <c r="K28" s="5">
        <f>L30+L31-K29</f>
        <v>520268</v>
      </c>
    </row>
    <row r="29" spans="8:16" x14ac:dyDescent="0.3">
      <c r="I29">
        <v>860</v>
      </c>
      <c r="J29" t="s">
        <v>25</v>
      </c>
      <c r="K29" s="5">
        <f>E11</f>
        <v>62800</v>
      </c>
    </row>
    <row r="30" spans="8:16" x14ac:dyDescent="0.3">
      <c r="H30" t="s">
        <v>36</v>
      </c>
      <c r="I30">
        <v>840</v>
      </c>
      <c r="J30" t="s">
        <v>20</v>
      </c>
      <c r="L30" s="5">
        <f>E8</f>
        <v>500000</v>
      </c>
    </row>
    <row r="31" spans="8:16" x14ac:dyDescent="0.3">
      <c r="H31" t="s">
        <v>36</v>
      </c>
      <c r="I31">
        <v>181</v>
      </c>
      <c r="J31" t="s">
        <v>37</v>
      </c>
      <c r="L31" s="2">
        <f>(L30-K29)*E12</f>
        <v>83068</v>
      </c>
    </row>
    <row r="32" spans="8:16" x14ac:dyDescent="0.3">
      <c r="J32" s="4" t="s">
        <v>29</v>
      </c>
    </row>
    <row r="33" spans="1:12" x14ac:dyDescent="0.3">
      <c r="I33">
        <v>800</v>
      </c>
      <c r="J33" t="s">
        <v>38</v>
      </c>
      <c r="K33" s="5">
        <f>E9</f>
        <v>320000</v>
      </c>
    </row>
    <row r="34" spans="1:12" x14ac:dyDescent="0.3">
      <c r="H34" t="s">
        <v>36</v>
      </c>
      <c r="I34">
        <v>700</v>
      </c>
      <c r="J34" t="s">
        <v>39</v>
      </c>
      <c r="L34" s="5">
        <f>E9</f>
        <v>320000</v>
      </c>
    </row>
    <row r="35" spans="1:12" x14ac:dyDescent="0.3">
      <c r="J35" s="4" t="s">
        <v>30</v>
      </c>
    </row>
    <row r="36" spans="1:12" x14ac:dyDescent="0.3">
      <c r="I36">
        <v>810</v>
      </c>
      <c r="J36" t="s">
        <v>17</v>
      </c>
      <c r="K36" s="1">
        <f>K10</f>
        <v>15000</v>
      </c>
    </row>
    <row r="37" spans="1:12" x14ac:dyDescent="0.3">
      <c r="H37" t="s">
        <v>36</v>
      </c>
      <c r="I37">
        <v>855</v>
      </c>
      <c r="J37" t="s">
        <v>23</v>
      </c>
      <c r="L37" s="1">
        <f>P17</f>
        <v>15000</v>
      </c>
    </row>
    <row r="38" spans="1:12" x14ac:dyDescent="0.3">
      <c r="J38" s="4" t="s">
        <v>31</v>
      </c>
    </row>
    <row r="39" spans="1:12" x14ac:dyDescent="0.3">
      <c r="I39">
        <v>820</v>
      </c>
      <c r="J39" t="s">
        <v>18</v>
      </c>
      <c r="K39" s="8">
        <f>K11</f>
        <v>25000</v>
      </c>
    </row>
    <row r="40" spans="1:12" x14ac:dyDescent="0.3">
      <c r="H40" t="s">
        <v>36</v>
      </c>
      <c r="I40">
        <v>563</v>
      </c>
      <c r="J40" t="s">
        <v>40</v>
      </c>
      <c r="L40" s="8">
        <f>K11</f>
        <v>25000</v>
      </c>
    </row>
    <row r="41" spans="1:12" x14ac:dyDescent="0.3">
      <c r="J41" s="4" t="s">
        <v>32</v>
      </c>
    </row>
    <row r="42" spans="1:12" x14ac:dyDescent="0.3">
      <c r="I42">
        <v>830</v>
      </c>
      <c r="J42" t="s">
        <v>19</v>
      </c>
      <c r="K42" s="7">
        <f>K12</f>
        <v>50000</v>
      </c>
    </row>
    <row r="43" spans="1:12" x14ac:dyDescent="0.3">
      <c r="H43" t="s">
        <v>36</v>
      </c>
      <c r="I43">
        <v>865</v>
      </c>
      <c r="J43" t="s">
        <v>26</v>
      </c>
      <c r="L43" s="7">
        <f>P22</f>
        <v>50000</v>
      </c>
    </row>
    <row r="44" spans="1:12" x14ac:dyDescent="0.3">
      <c r="J44" s="4" t="s">
        <v>33</v>
      </c>
    </row>
    <row r="45" spans="1:12" x14ac:dyDescent="0.3">
      <c r="I45">
        <v>850</v>
      </c>
      <c r="J45" t="s">
        <v>22</v>
      </c>
      <c r="K45" s="5">
        <f>K17</f>
        <v>10450</v>
      </c>
    </row>
    <row r="46" spans="1:12" x14ac:dyDescent="0.3">
      <c r="H46" t="s">
        <v>36</v>
      </c>
      <c r="I46">
        <v>499</v>
      </c>
      <c r="J46" t="s">
        <v>41</v>
      </c>
      <c r="L46" s="5">
        <f>K45</f>
        <v>10450</v>
      </c>
    </row>
    <row r="48" spans="1:12" x14ac:dyDescent="0.3">
      <c r="A48" s="4" t="s">
        <v>45</v>
      </c>
    </row>
    <row r="49" spans="1:2" x14ac:dyDescent="0.3">
      <c r="A49" t="s">
        <v>46</v>
      </c>
      <c r="B49" t="s">
        <v>47</v>
      </c>
    </row>
    <row r="50" spans="1:2" x14ac:dyDescent="0.3">
      <c r="A50" t="s">
        <v>48</v>
      </c>
      <c r="B50" t="s">
        <v>49</v>
      </c>
    </row>
    <row r="51" spans="1:2" x14ac:dyDescent="0.3">
      <c r="A51" t="s">
        <v>43</v>
      </c>
      <c r="B51" t="s">
        <v>47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5B3006FFE12140A45F5C7E3058FC63" ma:contentTypeVersion="8" ma:contentTypeDescription="Een nieuw document maken." ma:contentTypeScope="" ma:versionID="2814e119e12fd5d33a06e37243dbf33a">
  <xsd:schema xmlns:xsd="http://www.w3.org/2001/XMLSchema" xmlns:xs="http://www.w3.org/2001/XMLSchema" xmlns:p="http://schemas.microsoft.com/office/2006/metadata/properties" xmlns:ns3="0b9e3046-c7d1-4dc7-be6e-a6728ee06d75" targetNamespace="http://schemas.microsoft.com/office/2006/metadata/properties" ma:root="true" ma:fieldsID="01a7752e724631473ca612f91a72f2eb" ns3:_="">
    <xsd:import namespace="0b9e3046-c7d1-4dc7-be6e-a6728ee06d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e3046-c7d1-4dc7-be6e-a6728ee06d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48A53-FD42-45C8-9472-9B58C207FBD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9e3046-c7d1-4dc7-be6e-a6728ee06d7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803890-3ACF-4E13-8F19-37075A14C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2898B-0A79-4787-9C33-31587EBF3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e3046-c7d1-4dc7-be6e-a6728ee06d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 Maaswinkel</dc:creator>
  <cp:lastModifiedBy>Sem Maaswinkel</cp:lastModifiedBy>
  <dcterms:created xsi:type="dcterms:W3CDTF">2020-06-15T15:35:22Z</dcterms:created>
  <dcterms:modified xsi:type="dcterms:W3CDTF">2020-06-19T11:31:46Z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0x010100445B3006FFE12140A45F5C7E3058FC63</vt:lpwstr>
  </property>
</Properties>
</file>